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0155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44525"/>
</workbook>
</file>

<file path=xl/calcChain.xml><?xml version="1.0" encoding="utf-8"?>
<calcChain xmlns="http://schemas.openxmlformats.org/spreadsheetml/2006/main">
  <c r="F8" i="13" l="1"/>
  <c r="F7" i="13"/>
  <c r="F6" i="13" l="1"/>
  <c r="H10" i="15" l="1"/>
  <c r="I10" i="15" s="1"/>
  <c r="E5" i="9" l="1"/>
  <c r="F5" i="9" s="1"/>
  <c r="G6" i="13" l="1"/>
  <c r="F3" i="15" l="1"/>
  <c r="F5" i="15" s="1"/>
  <c r="F9" i="13" l="1"/>
  <c r="E9" i="13" l="1"/>
</calcChain>
</file>

<file path=xl/sharedStrings.xml><?xml version="1.0" encoding="utf-8"?>
<sst xmlns="http://schemas.openxmlformats.org/spreadsheetml/2006/main" count="62" uniqueCount="55">
  <si>
    <t>№ счётчика</t>
  </si>
  <si>
    <t>Наименование потребителя</t>
  </si>
  <si>
    <t>ОТЧЕТ</t>
  </si>
  <si>
    <t>Сумма, рубли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</si>
  <si>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</si>
  <si>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</si>
  <si>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</si>
  <si>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</si>
  <si>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</si>
  <si>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Расчетная площадь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</si>
  <si>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</si>
  <si>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</si>
  <si>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</si>
  <si>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</si>
  <si>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</si>
  <si>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</si>
  <si>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</si>
  <si>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</si>
  <si>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</si>
  <si>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</si>
  <si>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</si>
  <si>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</si>
  <si>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</si>
  <si>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</si>
  <si>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</si>
  <si>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</si>
  <si>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</si>
  <si>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</si>
  <si>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</si>
  <si>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</si>
  <si>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</si>
  <si>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</si>
  <si>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</si>
  <si>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</si>
  <si>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</si>
  <si>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</si>
  <si>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</si>
  <si>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</si>
  <si>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</si>
  <si>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</si>
  <si>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</si>
  <si>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</si>
  <si>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</si>
  <si>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</si>
  <si>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</si>
  <si>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Отчет по вывозу ТКО за июнь 2020 г.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</si>
  <si>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</si>
  <si>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</si>
  <si>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</si>
  <si>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</si>
  <si>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</si>
  <si>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Расчет платы вывоза ТКО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</si>
  <si>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ноябрь 2020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</si>
  <si>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   ноябрь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</si>
  <si>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ноябрь </t>
    </r>
    <r>
      <rPr>
        <b/>
        <sz val="20"/>
        <color rgb="FF000000"/>
        <rFont val="Times New Roman"/>
        <family val="1"/>
        <charset val="204"/>
      </rPr>
      <t xml:space="preserve">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</si>
</sst>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73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5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7" fillId="0" borderId="0" xfId="3" applyFont="1" applyBorder="1" applyAlignment="1">
      <alignment horizontal="center" vertical="center" wrapText="1"/>
    </xf>
    <xf numFmtId="165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5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Border="1"/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/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5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5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73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5" fillId="0" borderId="0" xfId="0" applyNumberFormat="1" applyFont="1"/>
    <xf numFmtId="4" fontId="21" fillId="0" borderId="1" xfId="0" applyNumberFormat="1" applyFont="1" applyBorder="1" applyAlignment="1">
      <alignment vertical="center"/>
    </xf>
    <xf numFmtId="4" fontId="0" fillId="0" borderId="4" xfId="0" applyNumberFormat="1" applyBorder="1"/>
    <xf numFmtId="2" fontId="0" fillId="0" borderId="4" xfId="0" applyNumberFormat="1" applyBorder="1"/>
    <xf numFmtId="1" fontId="8" fillId="2" borderId="4" xfId="3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wrapText="1"/>
    </xf>
    <xf numFmtId="166" fontId="8" fillId="2" borderId="4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vertical="center" wrapText="1"/>
    </xf>
    <xf numFmtId="165" fontId="8" fillId="2" borderId="4" xfId="3" applyFont="1" applyFill="1" applyBorder="1" applyAlignment="1">
      <alignment vertical="center"/>
    </xf>
    <xf numFmtId="166" fontId="8" fillId="2" borderId="8" xfId="0" applyNumberFormat="1" applyFont="1" applyFill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64" t="s">
        <v>53</v>
      </c>
      <c r="B1" s="64"/>
      <c r="C1" s="64"/>
      <c r="D1" s="64"/>
      <c r="E1" s="64"/>
      <c r="F1" s="64"/>
      <c r="G1" s="64"/>
    </row>
    <row r="2" spans="1:10" ht="35.25" customHeight="1" x14ac:dyDescent="0.2">
      <c r="A2" s="65" t="s">
        <v>10</v>
      </c>
      <c r="B2" s="66" t="s">
        <v>11</v>
      </c>
      <c r="C2" s="65" t="s">
        <v>30</v>
      </c>
      <c r="D2" s="65" t="s">
        <v>12</v>
      </c>
      <c r="E2" s="65" t="s">
        <v>13</v>
      </c>
      <c r="F2" s="65"/>
      <c r="G2" s="65"/>
    </row>
    <row r="3" spans="1:10" ht="24" customHeight="1" x14ac:dyDescent="0.2">
      <c r="A3" s="65"/>
      <c r="B3" s="67"/>
      <c r="C3" s="65"/>
      <c r="D3" s="65"/>
      <c r="E3" s="65" t="s">
        <v>14</v>
      </c>
      <c r="F3" s="65"/>
      <c r="G3" s="69" t="s">
        <v>33</v>
      </c>
    </row>
    <row r="4" spans="1:10" ht="32.25" customHeight="1" x14ac:dyDescent="0.2">
      <c r="A4" s="65"/>
      <c r="B4" s="68"/>
      <c r="C4" s="65"/>
      <c r="D4" s="65"/>
      <c r="E4" s="42" t="s">
        <v>15</v>
      </c>
      <c r="F4" s="43" t="s">
        <v>16</v>
      </c>
      <c r="G4" s="69"/>
    </row>
    <row r="5" spans="1:10" ht="21.75" customHeight="1" x14ac:dyDescent="0.2">
      <c r="A5" s="15"/>
      <c r="B5" s="23" t="s">
        <v>17</v>
      </c>
      <c r="C5" s="16" t="s">
        <v>18</v>
      </c>
      <c r="D5" s="62">
        <v>924.36</v>
      </c>
      <c r="E5" s="57">
        <v>144.57</v>
      </c>
      <c r="F5" s="61"/>
      <c r="G5" s="61"/>
    </row>
    <row r="6" spans="1:10" ht="30" customHeight="1" x14ac:dyDescent="0.3">
      <c r="A6" s="15" t="s">
        <v>26</v>
      </c>
      <c r="B6" s="23" t="s">
        <v>21</v>
      </c>
      <c r="C6" s="16" t="s">
        <v>18</v>
      </c>
      <c r="D6" s="56"/>
      <c r="E6" s="63">
        <v>44.06</v>
      </c>
      <c r="F6" s="63">
        <f>43*3.23*0.051</f>
        <v>7.0833899999999987</v>
      </c>
      <c r="G6" s="63">
        <f>G7*0.051</f>
        <v>0.61199999999999999</v>
      </c>
      <c r="H6" s="17"/>
      <c r="J6" s="14" t="s">
        <v>8</v>
      </c>
    </row>
    <row r="7" spans="1:10" ht="30" customHeight="1" x14ac:dyDescent="0.3">
      <c r="A7" s="15" t="s">
        <v>19</v>
      </c>
      <c r="B7" s="23" t="s">
        <v>35</v>
      </c>
      <c r="C7" s="16" t="s">
        <v>23</v>
      </c>
      <c r="D7" s="56"/>
      <c r="E7" s="57">
        <v>864</v>
      </c>
      <c r="F7" s="57">
        <f>43*3.6</f>
        <v>154.80000000000001</v>
      </c>
      <c r="G7" s="58">
        <v>12</v>
      </c>
      <c r="H7" s="44"/>
    </row>
    <row r="8" spans="1:10" ht="26.25" customHeight="1" x14ac:dyDescent="0.2">
      <c r="A8" s="15" t="s">
        <v>19</v>
      </c>
      <c r="B8" s="23" t="s">
        <v>34</v>
      </c>
      <c r="C8" s="16" t="s">
        <v>23</v>
      </c>
      <c r="D8" s="55">
        <v>29859</v>
      </c>
      <c r="E8" s="57">
        <v>742</v>
      </c>
      <c r="F8" s="57">
        <f>43*7.35</f>
        <v>316.05</v>
      </c>
      <c r="G8" s="59">
        <v>12</v>
      </c>
      <c r="H8" s="44"/>
    </row>
    <row r="9" spans="1:10" ht="25.5" customHeight="1" x14ac:dyDescent="0.3">
      <c r="A9" s="15" t="s">
        <v>19</v>
      </c>
      <c r="B9" s="24" t="s">
        <v>24</v>
      </c>
      <c r="C9" s="16" t="s">
        <v>23</v>
      </c>
      <c r="D9" s="56"/>
      <c r="E9" s="57">
        <f>E8+E7</f>
        <v>1606</v>
      </c>
      <c r="F9" s="57">
        <f>SUM(F7:F8)</f>
        <v>470.85</v>
      </c>
      <c r="G9" s="59">
        <v>24</v>
      </c>
      <c r="H9" s="44"/>
      <c r="I9" s="14" t="s">
        <v>7</v>
      </c>
    </row>
    <row r="10" spans="1:10" ht="22.5" customHeight="1" x14ac:dyDescent="0.3">
      <c r="A10" s="15" t="s">
        <v>22</v>
      </c>
      <c r="B10" s="23" t="s">
        <v>25</v>
      </c>
      <c r="C10" s="16" t="s">
        <v>20</v>
      </c>
      <c r="D10" s="60"/>
      <c r="E10" s="61"/>
      <c r="F10" s="61"/>
      <c r="G10" s="61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topLeftCell="A7" workbookViewId="0">
      <selection activeCell="E22" sqref="E22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1" t="s">
        <v>2</v>
      </c>
      <c r="B1" s="71"/>
      <c r="C1" s="71"/>
      <c r="D1" s="71"/>
      <c r="E1" s="71"/>
      <c r="F1" s="71"/>
      <c r="G1" s="71"/>
    </row>
    <row r="2" spans="1:13" ht="26.25" customHeight="1" x14ac:dyDescent="0.2">
      <c r="A2" s="70" t="s">
        <v>52</v>
      </c>
      <c r="B2" s="70"/>
      <c r="C2" s="70"/>
      <c r="D2" s="70"/>
      <c r="E2" s="70"/>
      <c r="F2" s="70"/>
      <c r="G2" s="70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4</v>
      </c>
      <c r="D4" s="6" t="s">
        <v>5</v>
      </c>
      <c r="E4" s="6" t="s">
        <v>28</v>
      </c>
      <c r="F4" s="74" t="s">
        <v>29</v>
      </c>
      <c r="G4" s="74"/>
      <c r="H4" s="74"/>
    </row>
    <row r="5" spans="1:13" ht="69.75" customHeight="1" x14ac:dyDescent="0.2">
      <c r="A5" s="45">
        <v>25488</v>
      </c>
      <c r="B5" s="7" t="s">
        <v>38</v>
      </c>
      <c r="C5" s="46">
        <v>736.52</v>
      </c>
      <c r="D5" s="46">
        <v>926.42</v>
      </c>
      <c r="E5" s="39">
        <f>D5-C5</f>
        <v>189.89999999999998</v>
      </c>
      <c r="F5" s="50">
        <f>E5+1.719</f>
        <v>191.61899999999997</v>
      </c>
      <c r="G5" s="49"/>
      <c r="H5" s="33"/>
    </row>
    <row r="6" spans="1:13" ht="26.25" customHeight="1" x14ac:dyDescent="0.25">
      <c r="A6" s="8"/>
      <c r="B6" s="9"/>
      <c r="C6" s="47">
        <v>44129</v>
      </c>
      <c r="D6" s="47">
        <v>44158</v>
      </c>
      <c r="E6" s="10"/>
    </row>
    <row r="7" spans="1:13" ht="32.25" customHeight="1" x14ac:dyDescent="0.2">
      <c r="A7" s="12" t="s">
        <v>6</v>
      </c>
      <c r="B7" s="12"/>
      <c r="C7" s="12"/>
      <c r="D7" s="12"/>
      <c r="E7" s="12"/>
      <c r="F7" s="13">
        <v>10560.1</v>
      </c>
      <c r="G7" s="19"/>
      <c r="H7" s="51"/>
    </row>
    <row r="8" spans="1:13" ht="32.25" customHeight="1" thickBot="1" x14ac:dyDescent="0.25">
      <c r="A8" s="12"/>
      <c r="B8" s="12"/>
      <c r="C8" s="12" t="s">
        <v>7</v>
      </c>
      <c r="D8" s="12"/>
      <c r="E8" s="12"/>
      <c r="F8" s="13"/>
      <c r="G8" s="19"/>
      <c r="H8" s="51"/>
    </row>
    <row r="9" spans="1:13" ht="39.75" customHeight="1" thickBot="1" x14ac:dyDescent="0.4">
      <c r="F9" s="20" t="s">
        <v>32</v>
      </c>
      <c r="G9" s="21" t="s">
        <v>31</v>
      </c>
      <c r="H9" s="51"/>
      <c r="I9" s="11"/>
      <c r="J9" s="32"/>
      <c r="K9" s="11"/>
      <c r="L9" s="11"/>
    </row>
    <row r="10" spans="1:13" ht="38.25" customHeight="1" thickBot="1" x14ac:dyDescent="0.35">
      <c r="A10" s="72" t="s">
        <v>27</v>
      </c>
      <c r="B10" s="72"/>
      <c r="C10" s="72"/>
      <c r="D10" s="72"/>
      <c r="E10" s="73"/>
      <c r="F10" s="48">
        <v>38.67</v>
      </c>
      <c r="G10" s="52">
        <v>7497</v>
      </c>
      <c r="H10" s="25"/>
      <c r="I10" s="29"/>
      <c r="J10" s="40"/>
      <c r="K10" s="41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0" t="s">
        <v>36</v>
      </c>
      <c r="B13" s="30"/>
      <c r="C13" s="30"/>
      <c r="D13" s="30"/>
      <c r="E13" s="30"/>
      <c r="F13" s="31">
        <v>5.0999999999999997E-2</v>
      </c>
      <c r="G13" s="26"/>
      <c r="H13" s="1" t="s">
        <v>7</v>
      </c>
      <c r="I13" s="11"/>
      <c r="J13" s="11"/>
      <c r="K13" s="11"/>
      <c r="L13" s="11"/>
      <c r="M13" s="11"/>
    </row>
    <row r="14" spans="1:13" ht="15.75" x14ac:dyDescent="0.25">
      <c r="A14" s="30" t="s">
        <v>37</v>
      </c>
      <c r="B14" s="30"/>
      <c r="C14" s="30"/>
      <c r="D14" s="30"/>
      <c r="E14" s="30"/>
      <c r="F14" s="31">
        <v>2367.38</v>
      </c>
      <c r="G14" s="26"/>
      <c r="I14" s="11"/>
      <c r="J14" s="11"/>
      <c r="K14" s="11"/>
      <c r="L14" s="11"/>
      <c r="M14" s="11"/>
    </row>
    <row r="15" spans="1:13" x14ac:dyDescent="0.2">
      <c r="F15" s="27"/>
      <c r="G15" s="27"/>
      <c r="I15" s="11"/>
      <c r="J15" s="11"/>
      <c r="K15" s="11"/>
      <c r="L15" s="11"/>
      <c r="M15" s="11"/>
    </row>
    <row r="16" spans="1:13" ht="23.25" customHeight="1" x14ac:dyDescent="0.2">
      <c r="F16" s="27"/>
      <c r="G16" s="28"/>
      <c r="I16" s="11"/>
      <c r="J16" s="11"/>
      <c r="K16" s="11"/>
      <c r="L16" s="11"/>
      <c r="M16" s="11"/>
    </row>
    <row r="17" spans="9:13" ht="21" customHeight="1" x14ac:dyDescent="0.2">
      <c r="I17" s="11"/>
      <c r="J17" s="26"/>
      <c r="K17" s="11"/>
      <c r="L17" s="11"/>
      <c r="M17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"/>
  <sheetViews>
    <sheetView workbookViewId="0">
      <selection activeCell="A2" sqref="A2:C2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  <col min="8" max="8" width="17" customWidth="1"/>
    <col min="9" max="9" width="21.28515625" customWidth="1"/>
  </cols>
  <sheetData>
    <row r="1" spans="1:9" ht="52.5" customHeight="1" x14ac:dyDescent="0.2">
      <c r="A1" s="75" t="s">
        <v>54</v>
      </c>
      <c r="B1" s="76"/>
      <c r="C1" s="76"/>
      <c r="D1" s="76"/>
      <c r="E1" s="76"/>
      <c r="F1" s="77"/>
    </row>
    <row r="2" spans="1:9" ht="25.5" customHeight="1" x14ac:dyDescent="0.2">
      <c r="A2" s="85" t="s">
        <v>39</v>
      </c>
      <c r="B2" s="85"/>
      <c r="C2" s="85"/>
      <c r="D2" s="34" t="s">
        <v>40</v>
      </c>
      <c r="E2" s="34" t="s">
        <v>41</v>
      </c>
      <c r="F2" s="34" t="s">
        <v>42</v>
      </c>
    </row>
    <row r="3" spans="1:9" ht="32.25" customHeight="1" x14ac:dyDescent="0.2">
      <c r="A3" s="86" t="s">
        <v>43</v>
      </c>
      <c r="B3" s="86"/>
      <c r="C3" s="86"/>
      <c r="D3" s="35">
        <v>68.2</v>
      </c>
      <c r="E3" s="36">
        <v>866.1</v>
      </c>
      <c r="F3" s="36">
        <f>D3*E3</f>
        <v>59068.020000000004</v>
      </c>
    </row>
    <row r="4" spans="1:9" x14ac:dyDescent="0.2">
      <c r="A4" s="78"/>
      <c r="B4" s="79"/>
      <c r="C4" s="79"/>
      <c r="D4" s="79"/>
      <c r="E4" s="79"/>
      <c r="F4" s="80"/>
    </row>
    <row r="5" spans="1:9" ht="33.75" customHeight="1" x14ac:dyDescent="0.2">
      <c r="A5" s="86" t="s">
        <v>44</v>
      </c>
      <c r="B5" s="86"/>
      <c r="C5" s="86"/>
      <c r="D5" s="36">
        <v>10560.1</v>
      </c>
      <c r="E5" s="37"/>
      <c r="F5" s="38">
        <f>(F3-F4)/D5</f>
        <v>5.5935095311597429</v>
      </c>
    </row>
    <row r="7" spans="1:9" x14ac:dyDescent="0.2">
      <c r="A7" t="s">
        <v>45</v>
      </c>
    </row>
    <row r="9" spans="1:9" x14ac:dyDescent="0.2">
      <c r="A9" s="81" t="s">
        <v>46</v>
      </c>
      <c r="B9" s="82"/>
      <c r="C9" s="82"/>
      <c r="D9" s="83"/>
      <c r="E9" s="22" t="s">
        <v>9</v>
      </c>
      <c r="F9" s="22" t="s">
        <v>47</v>
      </c>
      <c r="G9" s="22" t="s">
        <v>48</v>
      </c>
      <c r="H9" s="22" t="s">
        <v>3</v>
      </c>
      <c r="I9" s="22" t="s">
        <v>49</v>
      </c>
    </row>
    <row r="10" spans="1:9" x14ac:dyDescent="0.2">
      <c r="A10" s="81" t="s">
        <v>50</v>
      </c>
      <c r="B10" s="82"/>
      <c r="C10" s="82"/>
      <c r="D10" s="83"/>
      <c r="E10" s="22">
        <v>10560.1</v>
      </c>
      <c r="F10" s="22">
        <v>866.1</v>
      </c>
      <c r="G10" s="22">
        <v>68.2</v>
      </c>
      <c r="H10" s="53">
        <f>G10*F10</f>
        <v>59068.020000000004</v>
      </c>
      <c r="I10" s="54">
        <f>H10/E10</f>
        <v>5.5935095311597429</v>
      </c>
    </row>
    <row r="11" spans="1:9" x14ac:dyDescent="0.2">
      <c r="A11" s="84" t="s">
        <v>51</v>
      </c>
      <c r="B11" s="82"/>
      <c r="C11" s="82"/>
      <c r="D11" s="83"/>
      <c r="E11" s="22"/>
      <c r="F11" s="22"/>
      <c r="G11" s="22"/>
      <c r="H11" s="53">
        <v>59068.02</v>
      </c>
      <c r="I11" s="22">
        <v>5.59</v>
      </c>
    </row>
  </sheetData>
  <mergeCells count="8">
    <mergeCell ref="A1:F1"/>
    <mergeCell ref="A4:F4"/>
    <mergeCell ref="A10:D10"/>
    <mergeCell ref="A9:D9"/>
    <mergeCell ref="A11:D11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2020-11-30T12:52:49Z</cp:lastPrinted>
  <dcterms:created xsi:type="dcterms:W3CDTF">1996-10-08T23:32:33Z</dcterms:created>
  <dcterms:modified xsi:type="dcterms:W3CDTF">2020-12-26T14:32:54Z</dcterms:modified>
</cp:coreProperties>
</file>